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je\Desktop\Slettes\"/>
    </mc:Choice>
  </mc:AlternateContent>
  <xr:revisionPtr revIDLastSave="0" documentId="8_{066DF608-CE65-40AF-8881-8F6B88598A2E}" xr6:coauthVersionLast="46" xr6:coauthVersionMax="46" xr10:uidLastSave="{00000000-0000-0000-0000-000000000000}"/>
  <bookViews>
    <workbookView xWindow="-109" yWindow="-109" windowWidth="26301" windowHeight="15935" xr2:uid="{BB784D13-6E74-48A2-A8B5-2A3F69EADCE3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4" i="1" l="1"/>
  <c r="F47" i="1"/>
  <c r="F43" i="1"/>
  <c r="F8" i="1"/>
  <c r="F28" i="1"/>
  <c r="F20" i="1"/>
  <c r="F42" i="1"/>
  <c r="F41" i="1"/>
  <c r="F27" i="1"/>
  <c r="F26" i="1"/>
  <c r="F14" i="1" l="1"/>
  <c r="F40" i="1" l="1"/>
  <c r="F39" i="1"/>
  <c r="F38" i="1"/>
  <c r="F36" i="1"/>
  <c r="F35" i="1"/>
  <c r="F34" i="1"/>
  <c r="F33" i="1"/>
  <c r="F32" i="1"/>
  <c r="F31" i="1"/>
  <c r="F25" i="1"/>
  <c r="F24" i="1"/>
  <c r="F23" i="1"/>
  <c r="F22" i="1"/>
  <c r="F21" i="1"/>
  <c r="F19" i="1"/>
  <c r="F18" i="1"/>
  <c r="F17" i="1"/>
  <c r="F16" i="1"/>
  <c r="F15" i="1"/>
  <c r="F13" i="1"/>
  <c r="F12" i="1"/>
  <c r="F11" i="1"/>
  <c r="F7" i="1"/>
  <c r="F6" i="1"/>
  <c r="F5" i="1"/>
  <c r="F4" i="1"/>
  <c r="F29" i="1" l="1"/>
</calcChain>
</file>

<file path=xl/sharedStrings.xml><?xml version="1.0" encoding="utf-8"?>
<sst xmlns="http://schemas.openxmlformats.org/spreadsheetml/2006/main" count="65" uniqueCount="60">
  <si>
    <t>Modelberegning spisekartofler</t>
  </si>
  <si>
    <t>Indtægter</t>
  </si>
  <si>
    <t>Udbytte</t>
  </si>
  <si>
    <t>Hkg kartofler/kg stivelse pr ha</t>
  </si>
  <si>
    <t>Pris</t>
  </si>
  <si>
    <t>I alt</t>
  </si>
  <si>
    <t>&lt;40 mm</t>
  </si>
  <si>
    <t>40-60 mm</t>
  </si>
  <si>
    <t>&gt;60 mm</t>
  </si>
  <si>
    <t>Frasortering</t>
  </si>
  <si>
    <t>I alt pr ha</t>
  </si>
  <si>
    <t>Udgifter</t>
  </si>
  <si>
    <t>Stykomkostninger</t>
  </si>
  <si>
    <t>Mængde</t>
  </si>
  <si>
    <t>Enhed</t>
  </si>
  <si>
    <t>Pris pr stk</t>
  </si>
  <si>
    <t>Pris i alt</t>
  </si>
  <si>
    <t xml:space="preserve">Handelsgødning </t>
  </si>
  <si>
    <t>14-3-15</t>
  </si>
  <si>
    <t>kg</t>
  </si>
  <si>
    <t>Patentkali</t>
  </si>
  <si>
    <t>Mangan</t>
  </si>
  <si>
    <t>Læggekatofler</t>
  </si>
  <si>
    <t>Hkg</t>
  </si>
  <si>
    <t>Bejdsning</t>
  </si>
  <si>
    <t>l</t>
  </si>
  <si>
    <t>Ukrudt</t>
  </si>
  <si>
    <t>Sygdomme</t>
  </si>
  <si>
    <t>gange</t>
  </si>
  <si>
    <t>Skadedyr</t>
  </si>
  <si>
    <t>Vanding</t>
  </si>
  <si>
    <t>mm</t>
  </si>
  <si>
    <t>Hjemkørsel</t>
  </si>
  <si>
    <t>timer</t>
  </si>
  <si>
    <t>Opbevaring</t>
  </si>
  <si>
    <t>hkg</t>
  </si>
  <si>
    <t>Sortering</t>
  </si>
  <si>
    <t>Fragt</t>
  </si>
  <si>
    <t>Stykomkostninger i alt</t>
  </si>
  <si>
    <t>DB 1</t>
  </si>
  <si>
    <t>Maskin og arbejdsomkostninger</t>
  </si>
  <si>
    <t>Pløjning</t>
  </si>
  <si>
    <t>Efterharvning</t>
  </si>
  <si>
    <t>Gødningsspredning</t>
  </si>
  <si>
    <t>Stenstrenglægning</t>
  </si>
  <si>
    <t>Lægning med gødningsplacering</t>
  </si>
  <si>
    <t>Sprøjtning</t>
  </si>
  <si>
    <t>Optagning</t>
  </si>
  <si>
    <t>Vanding faste omkostninger</t>
  </si>
  <si>
    <t>Vanding flytning</t>
  </si>
  <si>
    <t>Øvrige opgaver</t>
  </si>
  <si>
    <t>I alt maskin og arbejdsomkostninger</t>
  </si>
  <si>
    <t>DB 2</t>
  </si>
  <si>
    <t>EU støtte</t>
  </si>
  <si>
    <t>Jordleje</t>
  </si>
  <si>
    <t>Resultat</t>
  </si>
  <si>
    <t>Organisk gødning</t>
  </si>
  <si>
    <t>tons</t>
  </si>
  <si>
    <t>Kode: Kartoffel</t>
  </si>
  <si>
    <t>Nedvisning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</si>
</sst>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\ &quot;kr.&quot;"/>
    <numFmt numFmtId="165" formatCode="_-* #,##0_-;\-* #,##0_-;_-* &quot;-&quot;??_-;_-@_-"/>
    <numFmt numFmtId="166" formatCode="#,##0\ &quot;kr.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4" fillId="2" borderId="0" xfId="0" applyFont="1" applyFill="1" applyProtection="1">
      <protection locked="0"/>
    </xf>
    <xf numFmtId="0" fontId="2" fillId="3" borderId="0" xfId="0" applyFont="1" applyFill="1" applyAlignment="1" applyProtection="1">
      <alignment horizontal="center"/>
      <protection locked="0"/>
    </xf>
    <xf numFmtId="164" fontId="2" fillId="3" borderId="0" xfId="0" applyNumberFormat="1" applyFont="1" applyFill="1" applyProtection="1">
      <protection locked="0"/>
    </xf>
    <xf numFmtId="0" fontId="2" fillId="3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3" fillId="4" borderId="0" xfId="0" applyFont="1" applyFill="1" applyProtection="1">
      <protection locked="0"/>
    </xf>
    <xf numFmtId="0" fontId="2" fillId="4" borderId="0" xfId="0" applyFont="1" applyFill="1" applyAlignment="1" applyProtection="1">
      <alignment horizontal="center"/>
      <protection locked="0"/>
    </xf>
    <xf numFmtId="164" fontId="2" fillId="4" borderId="0" xfId="0" applyNumberFormat="1" applyFont="1" applyFill="1" applyProtection="1">
      <protection locked="0"/>
    </xf>
    <xf numFmtId="0" fontId="2" fillId="4" borderId="0" xfId="0" applyFont="1" applyFill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164" fontId="2" fillId="2" borderId="1" xfId="0" applyNumberFormat="1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166" fontId="2" fillId="0" borderId="1" xfId="0" applyNumberFormat="1" applyFont="1" applyBorder="1" applyAlignment="1" applyProtection="1">
      <alignment horizontal="center"/>
      <protection locked="0"/>
    </xf>
    <xf numFmtId="164" fontId="2" fillId="0" borderId="1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1" applyNumberFormat="1" applyFont="1" applyBorder="1" applyAlignment="1" applyProtection="1">
      <alignment horizontal="center"/>
      <protection locked="0"/>
    </xf>
    <xf numFmtId="0" fontId="2" fillId="2" borderId="1" xfId="1" applyNumberFormat="1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164" fontId="2" fillId="4" borderId="1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2" fillId="2" borderId="2" xfId="0" applyFont="1" applyFill="1" applyBorder="1" applyProtection="1"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164" fontId="2" fillId="2" borderId="3" xfId="0" applyNumberFormat="1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2" fillId="4" borderId="2" xfId="0" applyFont="1" applyFill="1" applyBorder="1" applyProtection="1"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164" fontId="2" fillId="4" borderId="3" xfId="0" applyNumberFormat="1" applyFont="1" applyFill="1" applyBorder="1" applyProtection="1">
      <protection locked="0"/>
    </xf>
    <xf numFmtId="0" fontId="2" fillId="4" borderId="3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164" fontId="2" fillId="0" borderId="6" xfId="0" applyNumberFormat="1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2" fillId="0" borderId="9" xfId="0" applyFont="1" applyBorder="1" applyAlignment="1" applyProtection="1">
      <alignment horizontal="center"/>
      <protection locked="0"/>
    </xf>
    <xf numFmtId="164" fontId="2" fillId="0" borderId="9" xfId="0" applyNumberFormat="1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4" borderId="6" xfId="0" applyFont="1" applyFill="1" applyBorder="1" applyProtection="1">
      <protection locked="0"/>
    </xf>
    <xf numFmtId="0" fontId="2" fillId="4" borderId="6" xfId="0" applyFont="1" applyFill="1" applyBorder="1" applyAlignment="1" applyProtection="1">
      <alignment horizontal="center"/>
      <protection locked="0"/>
    </xf>
    <xf numFmtId="164" fontId="2" fillId="4" borderId="6" xfId="0" applyNumberFormat="1" applyFont="1" applyFill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64" fontId="2" fillId="0" borderId="0" xfId="0" applyNumberFormat="1" applyFont="1" applyProtection="1">
      <protection locked="0"/>
    </xf>
    <xf numFmtId="165" fontId="2" fillId="2" borderId="1" xfId="1" applyNumberFormat="1" applyFont="1" applyFill="1" applyBorder="1" applyAlignment="1" applyProtection="1"/>
    <xf numFmtId="165" fontId="2" fillId="0" borderId="1" xfId="1" applyNumberFormat="1" applyFont="1" applyBorder="1" applyAlignment="1" applyProtection="1"/>
    <xf numFmtId="165" fontId="2" fillId="4" borderId="1" xfId="1" applyNumberFormat="1" applyFont="1" applyFill="1" applyBorder="1" applyAlignment="1" applyProtection="1"/>
    <xf numFmtId="165" fontId="2" fillId="2" borderId="4" xfId="1" applyNumberFormat="1" applyFont="1" applyFill="1" applyBorder="1" applyAlignment="1" applyProtection="1"/>
    <xf numFmtId="165" fontId="2" fillId="4" borderId="4" xfId="1" applyNumberFormat="1" applyFont="1" applyFill="1" applyBorder="1" applyAlignment="1" applyProtection="1"/>
    <xf numFmtId="165" fontId="2" fillId="3" borderId="0" xfId="1" applyNumberFormat="1" applyFont="1" applyFill="1" applyAlignment="1" applyProtection="1">
      <protection locked="0"/>
    </xf>
    <xf numFmtId="165" fontId="2" fillId="4" borderId="0" xfId="1" applyNumberFormat="1" applyFont="1" applyFill="1" applyAlignment="1" applyProtection="1">
      <protection locked="0"/>
    </xf>
    <xf numFmtId="165" fontId="2" fillId="0" borderId="1" xfId="1" applyNumberFormat="1" applyFont="1" applyBorder="1" applyAlignment="1" applyProtection="1">
      <protection locked="0"/>
    </xf>
    <xf numFmtId="165" fontId="2" fillId="0" borderId="0" xfId="1" applyNumberFormat="1" applyFont="1" applyAlignme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C77DB-C4A5-40F4-9A2D-8674F07A2B05}">
  <dimension ref="A1:F48"/>
  <sheetViews>
    <sheetView tabSelected="1" view="pageBreakPreview" zoomScaleNormal="100" zoomScaleSheetLayoutView="100" workbookViewId="0">
      <selection activeCell="F45" sqref="F45"/>
    </sheetView>
  </sheetViews>
  <sheetFormatPr defaultColWidth="8.875" defaultRowHeight="16.3" x14ac:dyDescent="0.3"/>
  <cols>
    <col min="1" max="1" width="30" style="5" bestFit="1" customWidth="1"/>
    <col min="2" max="2" width="32.375" style="45" bestFit="1" customWidth="1"/>
    <col min="3" max="3" width="10.5" style="45" bestFit="1" customWidth="1"/>
    <col min="4" max="4" width="7.75" style="46" bestFit="1" customWidth="1"/>
    <col min="5" max="5" width="10.125" style="5" bestFit="1" customWidth="1"/>
    <col min="6" max="6" width="9.75" style="55" bestFit="1" customWidth="1"/>
    <col min="7" max="16384" width="8.875" style="5"/>
  </cols>
  <sheetData>
    <row r="1" spans="1:6" ht="19.05" x14ac:dyDescent="0.35">
      <c r="A1" s="1" t="s">
        <v>0</v>
      </c>
      <c r="B1" s="2"/>
      <c r="C1" s="2"/>
      <c r="D1" s="3"/>
      <c r="E1" s="4"/>
      <c r="F1" s="52"/>
    </row>
    <row r="2" spans="1:6" x14ac:dyDescent="0.3">
      <c r="A2" s="6" t="s">
        <v>1</v>
      </c>
      <c r="B2" s="7"/>
      <c r="C2" s="7"/>
      <c r="D2" s="8"/>
      <c r="E2" s="9"/>
      <c r="F2" s="53"/>
    </row>
    <row r="3" spans="1:6" x14ac:dyDescent="0.3">
      <c r="A3" s="10" t="s">
        <v>2</v>
      </c>
      <c r="B3" s="11" t="s">
        <v>3</v>
      </c>
      <c r="C3" s="11" t="s">
        <v>4</v>
      </c>
      <c r="D3" s="12"/>
      <c r="E3" s="10"/>
      <c r="F3" s="47" t="s">
        <v>5</v>
      </c>
    </row>
    <row r="4" spans="1:6" x14ac:dyDescent="0.3">
      <c r="A4" s="13" t="s">
        <v>6</v>
      </c>
      <c r="B4" s="14">
        <v>80</v>
      </c>
      <c r="C4" s="15">
        <v>110</v>
      </c>
      <c r="D4" s="16"/>
      <c r="E4" s="17"/>
      <c r="F4" s="48">
        <f>B4*C4</f>
        <v>8800</v>
      </c>
    </row>
    <row r="5" spans="1:6" x14ac:dyDescent="0.3">
      <c r="A5" s="13" t="s">
        <v>7</v>
      </c>
      <c r="B5" s="18">
        <v>270</v>
      </c>
      <c r="C5" s="15">
        <v>120</v>
      </c>
      <c r="D5" s="16"/>
      <c r="E5" s="17"/>
      <c r="F5" s="48">
        <f t="shared" ref="F5:F7" si="0">B5*C5</f>
        <v>32400</v>
      </c>
    </row>
    <row r="6" spans="1:6" x14ac:dyDescent="0.3">
      <c r="A6" s="13" t="s">
        <v>8</v>
      </c>
      <c r="B6" s="18">
        <v>10</v>
      </c>
      <c r="C6" s="15">
        <v>80</v>
      </c>
      <c r="D6" s="16"/>
      <c r="E6" s="17"/>
      <c r="F6" s="48">
        <f t="shared" si="0"/>
        <v>800</v>
      </c>
    </row>
    <row r="7" spans="1:6" x14ac:dyDescent="0.3">
      <c r="A7" s="13" t="s">
        <v>9</v>
      </c>
      <c r="B7" s="18">
        <v>40</v>
      </c>
      <c r="C7" s="15">
        <v>15</v>
      </c>
      <c r="D7" s="16"/>
      <c r="E7" s="17"/>
      <c r="F7" s="48">
        <f t="shared" si="0"/>
        <v>600</v>
      </c>
    </row>
    <row r="8" spans="1:6" x14ac:dyDescent="0.3">
      <c r="A8" s="10" t="s">
        <v>10</v>
      </c>
      <c r="B8" s="19">
        <v>400</v>
      </c>
      <c r="C8" s="11"/>
      <c r="D8" s="12"/>
      <c r="E8" s="10"/>
      <c r="F8" s="47">
        <f>SUM(F4:F6)</f>
        <v>42000</v>
      </c>
    </row>
    <row r="9" spans="1:6" x14ac:dyDescent="0.3">
      <c r="A9" s="20" t="s">
        <v>11</v>
      </c>
      <c r="B9" s="21"/>
      <c r="C9" s="21"/>
      <c r="D9" s="22"/>
      <c r="E9" s="23"/>
      <c r="F9" s="49"/>
    </row>
    <row r="10" spans="1:6" x14ac:dyDescent="0.3">
      <c r="A10" s="24" t="s">
        <v>12</v>
      </c>
      <c r="B10" s="10"/>
      <c r="C10" s="11" t="s">
        <v>13</v>
      </c>
      <c r="D10" s="11" t="s">
        <v>14</v>
      </c>
      <c r="E10" s="12" t="s">
        <v>15</v>
      </c>
      <c r="F10" s="47" t="s">
        <v>16</v>
      </c>
    </row>
    <row r="11" spans="1:6" x14ac:dyDescent="0.3">
      <c r="A11" s="13" t="s">
        <v>17</v>
      </c>
      <c r="B11" s="25" t="s">
        <v>18</v>
      </c>
      <c r="C11" s="14">
        <v>1000</v>
      </c>
      <c r="D11" s="16" t="s">
        <v>19</v>
      </c>
      <c r="E11" s="17">
        <v>3</v>
      </c>
      <c r="F11" s="48">
        <f t="shared" ref="F11:F25" si="1">C11*E11</f>
        <v>3000</v>
      </c>
    </row>
    <row r="12" spans="1:6" x14ac:dyDescent="0.3">
      <c r="A12" s="13"/>
      <c r="B12" s="14" t="s">
        <v>20</v>
      </c>
      <c r="C12" s="14">
        <v>300</v>
      </c>
      <c r="D12" s="16" t="s">
        <v>19</v>
      </c>
      <c r="E12" s="17">
        <v>2.8</v>
      </c>
      <c r="F12" s="48">
        <f t="shared" si="1"/>
        <v>840</v>
      </c>
    </row>
    <row r="13" spans="1:6" x14ac:dyDescent="0.3">
      <c r="A13" s="13"/>
      <c r="B13" s="14" t="s">
        <v>21</v>
      </c>
      <c r="C13" s="14">
        <v>4</v>
      </c>
      <c r="D13" s="16" t="s">
        <v>19</v>
      </c>
      <c r="E13" s="17">
        <v>10</v>
      </c>
      <c r="F13" s="48">
        <f t="shared" si="1"/>
        <v>40</v>
      </c>
    </row>
    <row r="14" spans="1:6" x14ac:dyDescent="0.3">
      <c r="A14" s="13" t="s">
        <v>56</v>
      </c>
      <c r="B14" s="14"/>
      <c r="C14" s="14"/>
      <c r="D14" s="16" t="s">
        <v>57</v>
      </c>
      <c r="E14" s="17"/>
      <c r="F14" s="48">
        <f>C14*E14</f>
        <v>0</v>
      </c>
    </row>
    <row r="15" spans="1:6" x14ac:dyDescent="0.3">
      <c r="A15" s="13" t="s">
        <v>22</v>
      </c>
      <c r="B15" s="14"/>
      <c r="C15" s="14">
        <v>30</v>
      </c>
      <c r="D15" s="16" t="s">
        <v>23</v>
      </c>
      <c r="E15" s="17">
        <v>235</v>
      </c>
      <c r="F15" s="48">
        <f t="shared" si="1"/>
        <v>7050</v>
      </c>
    </row>
    <row r="16" spans="1:6" x14ac:dyDescent="0.3">
      <c r="A16" s="13" t="s">
        <v>24</v>
      </c>
      <c r="B16" s="14"/>
      <c r="C16" s="14">
        <v>0.25</v>
      </c>
      <c r="D16" s="16" t="s">
        <v>25</v>
      </c>
      <c r="E16" s="17">
        <v>680</v>
      </c>
      <c r="F16" s="48">
        <f t="shared" si="1"/>
        <v>170</v>
      </c>
    </row>
    <row r="17" spans="1:6" x14ac:dyDescent="0.3">
      <c r="A17" s="13" t="s">
        <v>26</v>
      </c>
      <c r="B17" s="14"/>
      <c r="C17" s="14">
        <v>1</v>
      </c>
      <c r="D17" s="16"/>
      <c r="E17" s="17">
        <v>950</v>
      </c>
      <c r="F17" s="48">
        <f t="shared" si="1"/>
        <v>950</v>
      </c>
    </row>
    <row r="18" spans="1:6" x14ac:dyDescent="0.3">
      <c r="A18" s="13" t="s">
        <v>27</v>
      </c>
      <c r="B18" s="14"/>
      <c r="C18" s="14">
        <v>7</v>
      </c>
      <c r="D18" s="16" t="s">
        <v>28</v>
      </c>
      <c r="E18" s="17">
        <v>250</v>
      </c>
      <c r="F18" s="48">
        <f t="shared" si="1"/>
        <v>1750</v>
      </c>
    </row>
    <row r="19" spans="1:6" x14ac:dyDescent="0.3">
      <c r="A19" s="13" t="s">
        <v>29</v>
      </c>
      <c r="B19" s="14"/>
      <c r="C19" s="14">
        <v>2</v>
      </c>
      <c r="D19" s="16" t="s">
        <v>28</v>
      </c>
      <c r="E19" s="17">
        <v>150</v>
      </c>
      <c r="F19" s="48">
        <f t="shared" si="1"/>
        <v>300</v>
      </c>
    </row>
    <row r="20" spans="1:6" x14ac:dyDescent="0.3">
      <c r="A20" s="13" t="s">
        <v>59</v>
      </c>
      <c r="B20" s="14"/>
      <c r="C20" s="14">
        <v>1</v>
      </c>
      <c r="D20" s="16"/>
      <c r="E20" s="17">
        <v>1200</v>
      </c>
      <c r="F20" s="48">
        <f t="shared" si="1"/>
        <v>1200</v>
      </c>
    </row>
    <row r="21" spans="1:6" x14ac:dyDescent="0.3">
      <c r="A21" s="13" t="s">
        <v>30</v>
      </c>
      <c r="B21" s="14"/>
      <c r="C21" s="14">
        <v>100</v>
      </c>
      <c r="D21" s="16" t="s">
        <v>31</v>
      </c>
      <c r="E21" s="17">
        <v>5</v>
      </c>
      <c r="F21" s="48">
        <f t="shared" si="1"/>
        <v>500</v>
      </c>
    </row>
    <row r="22" spans="1:6" x14ac:dyDescent="0.3">
      <c r="A22" s="13" t="s">
        <v>32</v>
      </c>
      <c r="B22" s="14"/>
      <c r="C22" s="14">
        <v>2</v>
      </c>
      <c r="D22" s="16" t="s">
        <v>33</v>
      </c>
      <c r="E22" s="17">
        <v>350</v>
      </c>
      <c r="F22" s="48">
        <f t="shared" si="1"/>
        <v>700</v>
      </c>
    </row>
    <row r="23" spans="1:6" x14ac:dyDescent="0.3">
      <c r="A23" s="13" t="s">
        <v>34</v>
      </c>
      <c r="B23" s="14"/>
      <c r="C23" s="14">
        <v>400</v>
      </c>
      <c r="D23" s="16" t="s">
        <v>35</v>
      </c>
      <c r="E23" s="17">
        <v>5</v>
      </c>
      <c r="F23" s="48">
        <f t="shared" si="1"/>
        <v>2000</v>
      </c>
    </row>
    <row r="24" spans="1:6" x14ac:dyDescent="0.3">
      <c r="A24" s="13" t="s">
        <v>36</v>
      </c>
      <c r="B24" s="14"/>
      <c r="C24" s="14">
        <v>400</v>
      </c>
      <c r="D24" s="16" t="s">
        <v>23</v>
      </c>
      <c r="E24" s="17">
        <v>22</v>
      </c>
      <c r="F24" s="48">
        <f t="shared" si="1"/>
        <v>8800</v>
      </c>
    </row>
    <row r="25" spans="1:6" x14ac:dyDescent="0.3">
      <c r="A25" s="13" t="s">
        <v>37</v>
      </c>
      <c r="B25" s="14"/>
      <c r="C25" s="14">
        <v>400</v>
      </c>
      <c r="D25" s="16" t="s">
        <v>23</v>
      </c>
      <c r="E25" s="17">
        <v>8</v>
      </c>
      <c r="F25" s="48">
        <f t="shared" si="1"/>
        <v>3200</v>
      </c>
    </row>
    <row r="26" spans="1:6" x14ac:dyDescent="0.3">
      <c r="A26" s="13"/>
      <c r="B26" s="14"/>
      <c r="C26" s="14"/>
      <c r="D26" s="16"/>
      <c r="E26" s="17"/>
      <c r="F26" s="48">
        <f>C26*E26</f>
        <v>0</v>
      </c>
    </row>
    <row r="27" spans="1:6" x14ac:dyDescent="0.3">
      <c r="A27" s="13"/>
      <c r="B27" s="14"/>
      <c r="C27" s="14"/>
      <c r="D27" s="16"/>
      <c r="E27" s="17"/>
      <c r="F27" s="48">
        <f>C27*E27</f>
        <v>0</v>
      </c>
    </row>
    <row r="28" spans="1:6" x14ac:dyDescent="0.3">
      <c r="A28" s="10" t="s">
        <v>38</v>
      </c>
      <c r="B28" s="11"/>
      <c r="C28" s="11"/>
      <c r="D28" s="12"/>
      <c r="E28" s="10"/>
      <c r="F28" s="47">
        <f>SUM(F11:F27)</f>
        <v>30500</v>
      </c>
    </row>
    <row r="29" spans="1:6" x14ac:dyDescent="0.3">
      <c r="A29" s="23" t="s">
        <v>39</v>
      </c>
      <c r="B29" s="21"/>
      <c r="C29" s="21"/>
      <c r="D29" s="22"/>
      <c r="E29" s="23"/>
      <c r="F29" s="49">
        <f>F8-F28</f>
        <v>11500</v>
      </c>
    </row>
    <row r="30" spans="1:6" x14ac:dyDescent="0.3">
      <c r="A30" s="24" t="s">
        <v>40</v>
      </c>
      <c r="B30" s="11"/>
      <c r="C30" s="11"/>
      <c r="D30" s="12"/>
      <c r="E30" s="10"/>
      <c r="F30" s="47"/>
    </row>
    <row r="31" spans="1:6" x14ac:dyDescent="0.3">
      <c r="A31" s="13" t="s">
        <v>41</v>
      </c>
      <c r="B31" s="14"/>
      <c r="C31" s="14">
        <v>1</v>
      </c>
      <c r="D31" s="16"/>
      <c r="E31" s="17">
        <v>400</v>
      </c>
      <c r="F31" s="48">
        <f>C31*E31</f>
        <v>400</v>
      </c>
    </row>
    <row r="32" spans="1:6" x14ac:dyDescent="0.3">
      <c r="A32" s="13" t="s">
        <v>42</v>
      </c>
      <c r="B32" s="14"/>
      <c r="C32" s="14">
        <v>1</v>
      </c>
      <c r="D32" s="16"/>
      <c r="E32" s="17">
        <v>120</v>
      </c>
      <c r="F32" s="48">
        <f t="shared" ref="F32:F40" si="2">C32*E32</f>
        <v>120</v>
      </c>
    </row>
    <row r="33" spans="1:6" x14ac:dyDescent="0.3">
      <c r="A33" s="13" t="s">
        <v>43</v>
      </c>
      <c r="B33" s="14"/>
      <c r="C33" s="14">
        <v>1</v>
      </c>
      <c r="D33" s="16"/>
      <c r="E33" s="17">
        <v>120</v>
      </c>
      <c r="F33" s="48">
        <f t="shared" si="2"/>
        <v>120</v>
      </c>
    </row>
    <row r="34" spans="1:6" x14ac:dyDescent="0.3">
      <c r="A34" s="13" t="s">
        <v>44</v>
      </c>
      <c r="B34" s="14"/>
      <c r="C34" s="14">
        <v>1</v>
      </c>
      <c r="D34" s="16"/>
      <c r="E34" s="17">
        <v>3200</v>
      </c>
      <c r="F34" s="48">
        <f t="shared" si="2"/>
        <v>3200</v>
      </c>
    </row>
    <row r="35" spans="1:6" x14ac:dyDescent="0.3">
      <c r="A35" s="13" t="s">
        <v>45</v>
      </c>
      <c r="B35" s="14"/>
      <c r="C35" s="14">
        <v>1</v>
      </c>
      <c r="D35" s="16"/>
      <c r="E35" s="17">
        <v>1000</v>
      </c>
      <c r="F35" s="48">
        <f t="shared" si="2"/>
        <v>1000</v>
      </c>
    </row>
    <row r="36" spans="1:6" x14ac:dyDescent="0.3">
      <c r="A36" s="13" t="s">
        <v>46</v>
      </c>
      <c r="B36" s="14"/>
      <c r="C36" s="14">
        <v>9</v>
      </c>
      <c r="D36" s="16"/>
      <c r="E36" s="17">
        <v>120</v>
      </c>
      <c r="F36" s="48">
        <f t="shared" si="2"/>
        <v>1080</v>
      </c>
    </row>
    <row r="37" spans="1:6" x14ac:dyDescent="0.3">
      <c r="A37" s="13" t="s">
        <v>47</v>
      </c>
      <c r="B37" s="14"/>
      <c r="C37" s="14">
        <v>1</v>
      </c>
      <c r="D37" s="16"/>
      <c r="E37" s="17">
        <v>3300</v>
      </c>
      <c r="F37" s="48">
        <v>3200</v>
      </c>
    </row>
    <row r="38" spans="1:6" x14ac:dyDescent="0.3">
      <c r="A38" s="13" t="s">
        <v>48</v>
      </c>
      <c r="B38" s="14"/>
      <c r="C38" s="14">
        <v>1</v>
      </c>
      <c r="D38" s="16"/>
      <c r="E38" s="17">
        <v>1225</v>
      </c>
      <c r="F38" s="48">
        <f t="shared" si="2"/>
        <v>1225</v>
      </c>
    </row>
    <row r="39" spans="1:6" x14ac:dyDescent="0.3">
      <c r="A39" s="13" t="s">
        <v>49</v>
      </c>
      <c r="B39" s="14"/>
      <c r="C39" s="14">
        <v>5</v>
      </c>
      <c r="D39" s="16"/>
      <c r="E39" s="17">
        <v>125</v>
      </c>
      <c r="F39" s="48">
        <f t="shared" si="2"/>
        <v>625</v>
      </c>
    </row>
    <row r="40" spans="1:6" x14ac:dyDescent="0.3">
      <c r="A40" s="13" t="s">
        <v>50</v>
      </c>
      <c r="B40" s="14"/>
      <c r="C40" s="14">
        <v>1</v>
      </c>
      <c r="D40" s="16"/>
      <c r="E40" s="17">
        <v>500</v>
      </c>
      <c r="F40" s="48">
        <f t="shared" si="2"/>
        <v>500</v>
      </c>
    </row>
    <row r="41" spans="1:6" x14ac:dyDescent="0.3">
      <c r="A41" s="13"/>
      <c r="B41" s="14"/>
      <c r="C41" s="17"/>
      <c r="D41" s="16"/>
      <c r="E41" s="17"/>
      <c r="F41" s="48">
        <f>C41*E41</f>
        <v>0</v>
      </c>
    </row>
    <row r="42" spans="1:6" x14ac:dyDescent="0.3">
      <c r="A42" s="13"/>
      <c r="B42" s="14"/>
      <c r="C42" s="14"/>
      <c r="D42" s="16"/>
      <c r="E42" s="17"/>
      <c r="F42" s="48">
        <f>C42*E42</f>
        <v>0</v>
      </c>
    </row>
    <row r="43" spans="1:6" x14ac:dyDescent="0.3">
      <c r="A43" s="26" t="s">
        <v>51</v>
      </c>
      <c r="B43" s="27"/>
      <c r="C43" s="27"/>
      <c r="D43" s="28"/>
      <c r="E43" s="29"/>
      <c r="F43" s="50">
        <f>SUM(F31:F42)</f>
        <v>11470</v>
      </c>
    </row>
    <row r="44" spans="1:6" x14ac:dyDescent="0.3">
      <c r="A44" s="30" t="s">
        <v>52</v>
      </c>
      <c r="B44" s="31"/>
      <c r="C44" s="31"/>
      <c r="D44" s="32"/>
      <c r="E44" s="33"/>
      <c r="F44" s="51">
        <f>F29-F43</f>
        <v>30</v>
      </c>
    </row>
    <row r="45" spans="1:6" x14ac:dyDescent="0.3">
      <c r="A45" s="34" t="s">
        <v>53</v>
      </c>
      <c r="B45" s="35"/>
      <c r="C45" s="35"/>
      <c r="D45" s="36"/>
      <c r="E45" s="37"/>
      <c r="F45" s="54">
        <v>1900</v>
      </c>
    </row>
    <row r="46" spans="1:6" x14ac:dyDescent="0.3">
      <c r="A46" s="38" t="s">
        <v>54</v>
      </c>
      <c r="B46" s="39"/>
      <c r="C46" s="39"/>
      <c r="D46" s="40"/>
      <c r="E46" s="41"/>
      <c r="F46" s="54">
        <v>-4000</v>
      </c>
    </row>
    <row r="47" spans="1:6" x14ac:dyDescent="0.3">
      <c r="A47" s="42" t="s">
        <v>55</v>
      </c>
      <c r="B47" s="43"/>
      <c r="C47" s="43"/>
      <c r="D47" s="44"/>
      <c r="E47" s="42"/>
      <c r="F47" s="49">
        <f>F46+F45+F44</f>
        <v>-2070</v>
      </c>
    </row>
    <row r="48" spans="1:6" x14ac:dyDescent="0.3">
      <c r="A48" s="5" t="s">
        <v>58</v>
      </c>
    </row>
  </sheetData>
  <sheetProtection algorithmName="SHA-512" hashValue="iM87Juq4c76tjpWHPVJX0ZQj1/tv5yuDjSoQgOfG/CYHs7b9beaBbWz84WLrAuvTnjkuQYLmWpjiwv/UVKzGEQ==" saltValue="QSVLvcjT9UIGRwCucnJ5IQ==" spinCount="100000" sheet="1" selectLockedCells="1"/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 Dam</dc:creator>
  <cp:lastModifiedBy>Adam Zweich Krogh Jensen</cp:lastModifiedBy>
  <dcterms:created xsi:type="dcterms:W3CDTF">2021-01-09T17:17:28Z</dcterms:created>
  <dcterms:modified xsi:type="dcterms:W3CDTF">2021-01-11T09:17:53Z</dcterms:modified>
</cp:coreProperties>
</file>