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e\Desktop\Slettes\"/>
    </mc:Choice>
  </mc:AlternateContent>
  <xr:revisionPtr revIDLastSave="0" documentId="8_{AA4AE253-57CE-431E-8D3D-339C79D1469A}" xr6:coauthVersionLast="46" xr6:coauthVersionMax="46" xr10:uidLastSave="{00000000-0000-0000-0000-000000000000}"/>
  <bookViews>
    <workbookView xWindow="-109" yWindow="-109" windowWidth="26301" windowHeight="15935" xr2:uid="{9DAE76D7-411A-4713-BFF2-5159DA1D54B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" l="1"/>
  <c r="F26" i="1"/>
  <c r="F7" i="1"/>
  <c r="F40" i="1"/>
  <c r="F39" i="1"/>
  <c r="F25" i="1"/>
  <c r="F24" i="1"/>
  <c r="B6" i="1" l="1"/>
  <c r="B5" i="1"/>
  <c r="F14" i="1" l="1"/>
  <c r="F13" i="1"/>
  <c r="F38" i="1"/>
  <c r="F37" i="1"/>
  <c r="F36" i="1"/>
  <c r="F35" i="1"/>
  <c r="F34" i="1"/>
  <c r="F33" i="1"/>
  <c r="F32" i="1"/>
  <c r="F31" i="1"/>
  <c r="F30" i="1"/>
  <c r="F29" i="1"/>
  <c r="F23" i="1"/>
  <c r="F22" i="1"/>
  <c r="F21" i="1"/>
  <c r="F20" i="1"/>
  <c r="F19" i="1"/>
  <c r="F18" i="1"/>
  <c r="F17" i="1"/>
  <c r="F16" i="1"/>
  <c r="F15" i="1"/>
  <c r="F12" i="1"/>
  <c r="F11" i="1"/>
  <c r="F10" i="1"/>
  <c r="F5" i="1"/>
  <c r="F6" i="1" l="1"/>
  <c r="F27" i="1"/>
  <c r="F42" i="1" s="1"/>
  <c r="F46" i="1" s="1"/>
</calcChain>
</file>

<file path=xl/sharedStrings.xml><?xml version="1.0" encoding="utf-8"?>
<sst xmlns="http://schemas.openxmlformats.org/spreadsheetml/2006/main" count="66" uniqueCount="61">
  <si>
    <t>Modelberegning stivelseskartofler</t>
  </si>
  <si>
    <t>Indtægter</t>
  </si>
  <si>
    <t>Udbytte</t>
  </si>
  <si>
    <t>Hkg kartofler/kg stivelse pr ha</t>
  </si>
  <si>
    <t>Stivelses%</t>
  </si>
  <si>
    <t>Pris</t>
  </si>
  <si>
    <t>I alt</t>
  </si>
  <si>
    <t>Kartofler renvare</t>
  </si>
  <si>
    <t xml:space="preserve">Afrkregning pr kg stivelse </t>
  </si>
  <si>
    <t>Efterbetaling pr kg stivelse</t>
  </si>
  <si>
    <t>Indtægter i alt pr ha</t>
  </si>
  <si>
    <t>Udgifter</t>
  </si>
  <si>
    <t>Stykomkostninger</t>
  </si>
  <si>
    <t>Mængde</t>
  </si>
  <si>
    <t>Enhed</t>
  </si>
  <si>
    <t>Pris pr stk</t>
  </si>
  <si>
    <t>Pris i alt</t>
  </si>
  <si>
    <t xml:space="preserve">Handelsgødning </t>
  </si>
  <si>
    <t>14-3-15</t>
  </si>
  <si>
    <t>kg</t>
  </si>
  <si>
    <t>N27</t>
  </si>
  <si>
    <t>Patentkali</t>
  </si>
  <si>
    <t>Læggekatofler</t>
  </si>
  <si>
    <t>Hkg</t>
  </si>
  <si>
    <t>Bejdsning</t>
  </si>
  <si>
    <t>l</t>
  </si>
  <si>
    <t>Ukrudt</t>
  </si>
  <si>
    <t>Sygdomme</t>
  </si>
  <si>
    <t>gange</t>
  </si>
  <si>
    <t>Skadedyr</t>
  </si>
  <si>
    <t>Vanding</t>
  </si>
  <si>
    <t>mm</t>
  </si>
  <si>
    <t>Hjemkørsel</t>
  </si>
  <si>
    <t>timer</t>
  </si>
  <si>
    <t>Opbevaring</t>
  </si>
  <si>
    <t>hkg</t>
  </si>
  <si>
    <t>Fragt</t>
  </si>
  <si>
    <t>Stykomkostninger i alt</t>
  </si>
  <si>
    <t>DB 1</t>
  </si>
  <si>
    <t>Maskin og arbejdsomkostninger</t>
  </si>
  <si>
    <t>Pløjning</t>
  </si>
  <si>
    <t>Efterharvning</t>
  </si>
  <si>
    <t>Gødningsspredning</t>
  </si>
  <si>
    <t>Stenstrenglægning</t>
  </si>
  <si>
    <t>Lægning med gødningsplacering</t>
  </si>
  <si>
    <t>Sprøjtning</t>
  </si>
  <si>
    <t>Optagning</t>
  </si>
  <si>
    <t>Vanding faste omkostninger</t>
  </si>
  <si>
    <t>Vanding flytning</t>
  </si>
  <si>
    <t>Øvrige opgaver</t>
  </si>
  <si>
    <t>I alt maskin og arbejdsomkostninger</t>
  </si>
  <si>
    <t>DB 2</t>
  </si>
  <si>
    <t>EU støtte</t>
  </si>
  <si>
    <t>Forrentning af andele</t>
  </si>
  <si>
    <t>Jordleje</t>
  </si>
  <si>
    <t>Resultat</t>
  </si>
  <si>
    <t>Organisk gødning</t>
  </si>
  <si>
    <t>Gylle</t>
  </si>
  <si>
    <t>Protamylasse</t>
  </si>
  <si>
    <t>tons</t>
  </si>
  <si>
    <t>Kode: Kartoffel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</si>
</sst>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kr.&quot;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165" fontId="2" fillId="2" borderId="1" xfId="1" applyNumberFormat="1" applyFont="1" applyFill="1" applyBorder="1" applyAlignment="1" applyProtection="1"/>
    <xf numFmtId="165" fontId="2" fillId="0" borderId="1" xfId="1" applyNumberFormat="1" applyFont="1" applyBorder="1" applyAlignment="1" applyProtection="1"/>
    <xf numFmtId="165" fontId="2" fillId="4" borderId="1" xfId="1" applyNumberFormat="1" applyFont="1" applyFill="1" applyBorder="1" applyAlignment="1" applyProtection="1"/>
    <xf numFmtId="165" fontId="2" fillId="2" borderId="4" xfId="1" applyNumberFormat="1" applyFont="1" applyFill="1" applyBorder="1" applyAlignment="1" applyProtection="1"/>
    <xf numFmtId="165" fontId="2" fillId="4" borderId="4" xfId="1" applyNumberFormat="1" applyFont="1" applyFill="1" applyBorder="1" applyAlignment="1" applyProtection="1"/>
    <xf numFmtId="0" fontId="2" fillId="2" borderId="0" xfId="0" applyFont="1" applyFill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164" fontId="2" fillId="3" borderId="0" xfId="0" applyNumberFormat="1" applyFont="1" applyFill="1" applyProtection="1">
      <protection locked="0"/>
    </xf>
    <xf numFmtId="0" fontId="2" fillId="3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4" borderId="0" xfId="0" applyFont="1" applyFill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164" fontId="2" fillId="4" borderId="0" xfId="0" applyNumberFormat="1" applyFont="1" applyFill="1" applyProtection="1">
      <protection locked="0"/>
    </xf>
    <xf numFmtId="0" fontId="2" fillId="4" borderId="0" xfId="0" applyFont="1" applyFill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165" fontId="2" fillId="2" borderId="1" xfId="1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64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164" fontId="2" fillId="4" borderId="3" xfId="0" applyNumberFormat="1" applyFont="1" applyFill="1" applyBorder="1" applyProtection="1">
      <protection locked="0"/>
    </xf>
    <xf numFmtId="0" fontId="2" fillId="4" borderId="3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2" fillId="0" borderId="6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164" fontId="2" fillId="0" borderId="3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0" borderId="9" xfId="0" applyFont="1" applyBorder="1" applyAlignment="1" applyProtection="1">
      <alignment horizontal="center"/>
      <protection locked="0"/>
    </xf>
    <xf numFmtId="164" fontId="2" fillId="0" borderId="9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4" borderId="6" xfId="0" applyFont="1" applyFill="1" applyBorder="1" applyProtection="1"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164" fontId="2" fillId="4" borderId="6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165" fontId="2" fillId="0" borderId="1" xfId="1" applyNumberFormat="1" applyFont="1" applyBorder="1" applyAlignment="1" applyProtection="1">
      <protection locked="0"/>
    </xf>
    <xf numFmtId="165" fontId="2" fillId="3" borderId="0" xfId="1" applyNumberFormat="1" applyFont="1" applyFill="1" applyAlignment="1" applyProtection="1">
      <protection locked="0"/>
    </xf>
    <xf numFmtId="165" fontId="2" fillId="4" borderId="0" xfId="1" applyNumberFormat="1" applyFont="1" applyFill="1" applyAlignment="1" applyProtection="1">
      <protection locked="0"/>
    </xf>
    <xf numFmtId="165" fontId="2" fillId="0" borderId="0" xfId="1" applyNumberFormat="1" applyFont="1" applyAlignment="1" applyProtection="1">
      <protection locked="0"/>
    </xf>
    <xf numFmtId="0" fontId="2" fillId="0" borderId="1" xfId="1" applyNumberFormat="1" applyFont="1" applyBorder="1" applyAlignment="1" applyProtection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BB905-A76E-4AF6-BB1F-7F402DC0EBA7}">
  <dimension ref="A1:F47"/>
  <sheetViews>
    <sheetView tabSelected="1" topLeftCell="A10" workbookViewId="0">
      <selection activeCell="E10" sqref="E10"/>
    </sheetView>
  </sheetViews>
  <sheetFormatPr defaultColWidth="8.875" defaultRowHeight="16.3" x14ac:dyDescent="0.3"/>
  <cols>
    <col min="1" max="1" width="30" style="10" bestFit="1" customWidth="1"/>
    <col min="2" max="2" width="28.5" style="51" bestFit="1" customWidth="1"/>
    <col min="3" max="3" width="10.5" style="51" bestFit="1" customWidth="1"/>
    <col min="4" max="4" width="7.75" style="52" bestFit="1" customWidth="1"/>
    <col min="5" max="5" width="10.125" style="10" bestFit="1" customWidth="1"/>
    <col min="6" max="6" width="9.75" style="56" bestFit="1" customWidth="1"/>
    <col min="7" max="16384" width="8.875" style="10"/>
  </cols>
  <sheetData>
    <row r="1" spans="1:6" x14ac:dyDescent="0.3">
      <c r="A1" s="6" t="s">
        <v>0</v>
      </c>
      <c r="B1" s="7"/>
      <c r="C1" s="7"/>
      <c r="D1" s="8"/>
      <c r="E1" s="9"/>
      <c r="F1" s="54"/>
    </row>
    <row r="2" spans="1:6" x14ac:dyDescent="0.3">
      <c r="A2" s="11" t="s">
        <v>1</v>
      </c>
      <c r="B2" s="12"/>
      <c r="C2" s="12"/>
      <c r="D2" s="13"/>
      <c r="E2" s="14"/>
      <c r="F2" s="55"/>
    </row>
    <row r="3" spans="1:6" x14ac:dyDescent="0.3">
      <c r="A3" s="15" t="s">
        <v>2</v>
      </c>
      <c r="B3" s="16" t="s">
        <v>3</v>
      </c>
      <c r="C3" s="16" t="s">
        <v>4</v>
      </c>
      <c r="D3" s="17" t="s">
        <v>5</v>
      </c>
      <c r="E3" s="15"/>
      <c r="F3" s="1" t="s">
        <v>6</v>
      </c>
    </row>
    <row r="4" spans="1:6" x14ac:dyDescent="0.3">
      <c r="A4" s="18" t="s">
        <v>7</v>
      </c>
      <c r="B4" s="19">
        <v>500</v>
      </c>
      <c r="C4" s="19">
        <v>20</v>
      </c>
      <c r="D4" s="20"/>
      <c r="E4" s="21"/>
      <c r="F4" s="2"/>
    </row>
    <row r="5" spans="1:6" x14ac:dyDescent="0.3">
      <c r="A5" s="18" t="s">
        <v>8</v>
      </c>
      <c r="B5" s="57">
        <f>B4*C4</f>
        <v>10000</v>
      </c>
      <c r="C5" s="19"/>
      <c r="D5" s="20">
        <v>2.1</v>
      </c>
      <c r="E5" s="21"/>
      <c r="F5" s="2">
        <f>B5*D5</f>
        <v>21000</v>
      </c>
    </row>
    <row r="6" spans="1:6" x14ac:dyDescent="0.3">
      <c r="A6" s="18" t="s">
        <v>9</v>
      </c>
      <c r="B6" s="57">
        <f>B5</f>
        <v>10000</v>
      </c>
      <c r="C6" s="19"/>
      <c r="D6" s="20">
        <v>1.3</v>
      </c>
      <c r="E6" s="21"/>
      <c r="F6" s="2">
        <f>B6*D6</f>
        <v>13000</v>
      </c>
    </row>
    <row r="7" spans="1:6" x14ac:dyDescent="0.3">
      <c r="A7" s="15" t="s">
        <v>10</v>
      </c>
      <c r="B7" s="22"/>
      <c r="C7" s="16"/>
      <c r="D7" s="17"/>
      <c r="E7" s="15"/>
      <c r="F7" s="1">
        <f>SUM(F5:F6)</f>
        <v>34000</v>
      </c>
    </row>
    <row r="8" spans="1:6" x14ac:dyDescent="0.3">
      <c r="A8" s="23" t="s">
        <v>11</v>
      </c>
      <c r="B8" s="24"/>
      <c r="C8" s="24"/>
      <c r="D8" s="25"/>
      <c r="E8" s="26"/>
      <c r="F8" s="3"/>
    </row>
    <row r="9" spans="1:6" x14ac:dyDescent="0.3">
      <c r="A9" s="27" t="s">
        <v>12</v>
      </c>
      <c r="B9" s="15"/>
      <c r="C9" s="16" t="s">
        <v>13</v>
      </c>
      <c r="D9" s="16" t="s">
        <v>14</v>
      </c>
      <c r="E9" s="17" t="s">
        <v>15</v>
      </c>
      <c r="F9" s="1" t="s">
        <v>16</v>
      </c>
    </row>
    <row r="10" spans="1:6" x14ac:dyDescent="0.3">
      <c r="A10" s="18" t="s">
        <v>17</v>
      </c>
      <c r="B10" s="28" t="s">
        <v>18</v>
      </c>
      <c r="C10" s="19">
        <v>1000</v>
      </c>
      <c r="D10" s="20" t="s">
        <v>19</v>
      </c>
      <c r="E10" s="21">
        <v>3</v>
      </c>
      <c r="F10" s="2">
        <f t="shared" ref="F10:F23" si="0">C10*E10</f>
        <v>3000</v>
      </c>
    </row>
    <row r="11" spans="1:6" x14ac:dyDescent="0.3">
      <c r="A11" s="18"/>
      <c r="B11" s="19" t="s">
        <v>20</v>
      </c>
      <c r="C11" s="19">
        <v>300</v>
      </c>
      <c r="D11" s="20" t="s">
        <v>19</v>
      </c>
      <c r="E11" s="21">
        <v>1.8</v>
      </c>
      <c r="F11" s="2">
        <f t="shared" si="0"/>
        <v>540</v>
      </c>
    </row>
    <row r="12" spans="1:6" x14ac:dyDescent="0.3">
      <c r="A12" s="18"/>
      <c r="B12" s="19" t="s">
        <v>21</v>
      </c>
      <c r="C12" s="19">
        <v>300</v>
      </c>
      <c r="D12" s="20" t="s">
        <v>19</v>
      </c>
      <c r="E12" s="21">
        <v>2.8</v>
      </c>
      <c r="F12" s="2">
        <f t="shared" si="0"/>
        <v>840</v>
      </c>
    </row>
    <row r="13" spans="1:6" x14ac:dyDescent="0.3">
      <c r="A13" s="18" t="s">
        <v>56</v>
      </c>
      <c r="B13" s="19" t="s">
        <v>57</v>
      </c>
      <c r="C13" s="19">
        <v>0</v>
      </c>
      <c r="D13" s="20" t="s">
        <v>59</v>
      </c>
      <c r="E13" s="21">
        <v>22</v>
      </c>
      <c r="F13" s="2">
        <f>C13*E13</f>
        <v>0</v>
      </c>
    </row>
    <row r="14" spans="1:6" x14ac:dyDescent="0.3">
      <c r="A14" s="18"/>
      <c r="B14" s="19" t="s">
        <v>58</v>
      </c>
      <c r="C14" s="19">
        <v>0</v>
      </c>
      <c r="D14" s="20" t="s">
        <v>59</v>
      </c>
      <c r="E14" s="21">
        <v>206</v>
      </c>
      <c r="F14" s="2">
        <f>C14*E14</f>
        <v>0</v>
      </c>
    </row>
    <row r="15" spans="1:6" x14ac:dyDescent="0.3">
      <c r="A15" s="18" t="s">
        <v>22</v>
      </c>
      <c r="B15" s="19"/>
      <c r="C15" s="19">
        <v>23</v>
      </c>
      <c r="D15" s="20" t="s">
        <v>23</v>
      </c>
      <c r="E15" s="21">
        <v>235</v>
      </c>
      <c r="F15" s="2">
        <f t="shared" si="0"/>
        <v>5405</v>
      </c>
    </row>
    <row r="16" spans="1:6" x14ac:dyDescent="0.3">
      <c r="A16" s="18" t="s">
        <v>24</v>
      </c>
      <c r="B16" s="19"/>
      <c r="C16" s="19">
        <v>0.6</v>
      </c>
      <c r="D16" s="20" t="s">
        <v>25</v>
      </c>
      <c r="E16" s="21">
        <v>425</v>
      </c>
      <c r="F16" s="2">
        <f t="shared" si="0"/>
        <v>255</v>
      </c>
    </row>
    <row r="17" spans="1:6" x14ac:dyDescent="0.3">
      <c r="A17" s="18" t="s">
        <v>26</v>
      </c>
      <c r="B17" s="19"/>
      <c r="C17" s="19">
        <v>1</v>
      </c>
      <c r="D17" s="20"/>
      <c r="E17" s="21">
        <v>850</v>
      </c>
      <c r="F17" s="2">
        <f t="shared" si="0"/>
        <v>850</v>
      </c>
    </row>
    <row r="18" spans="1:6" x14ac:dyDescent="0.3">
      <c r="A18" s="18" t="s">
        <v>27</v>
      </c>
      <c r="B18" s="19"/>
      <c r="C18" s="19">
        <v>15</v>
      </c>
      <c r="D18" s="20" t="s">
        <v>28</v>
      </c>
      <c r="E18" s="21">
        <v>200</v>
      </c>
      <c r="F18" s="2">
        <f t="shared" si="0"/>
        <v>3000</v>
      </c>
    </row>
    <row r="19" spans="1:6" x14ac:dyDescent="0.3">
      <c r="A19" s="18" t="s">
        <v>29</v>
      </c>
      <c r="B19" s="19"/>
      <c r="C19" s="19">
        <v>2</v>
      </c>
      <c r="D19" s="20" t="s">
        <v>28</v>
      </c>
      <c r="E19" s="21">
        <v>150</v>
      </c>
      <c r="F19" s="2">
        <f t="shared" si="0"/>
        <v>300</v>
      </c>
    </row>
    <row r="20" spans="1:6" x14ac:dyDescent="0.3">
      <c r="A20" s="18" t="s">
        <v>30</v>
      </c>
      <c r="B20" s="19"/>
      <c r="C20" s="19">
        <v>100</v>
      </c>
      <c r="D20" s="20" t="s">
        <v>31</v>
      </c>
      <c r="E20" s="21">
        <v>5</v>
      </c>
      <c r="F20" s="2">
        <f t="shared" si="0"/>
        <v>500</v>
      </c>
    </row>
    <row r="21" spans="1:6" x14ac:dyDescent="0.3">
      <c r="A21" s="18" t="s">
        <v>32</v>
      </c>
      <c r="B21" s="19"/>
      <c r="C21" s="19">
        <v>2</v>
      </c>
      <c r="D21" s="20" t="s">
        <v>33</v>
      </c>
      <c r="E21" s="21">
        <v>350</v>
      </c>
      <c r="F21" s="2">
        <f t="shared" si="0"/>
        <v>700</v>
      </c>
    </row>
    <row r="22" spans="1:6" x14ac:dyDescent="0.3">
      <c r="A22" s="18" t="s">
        <v>34</v>
      </c>
      <c r="B22" s="19"/>
      <c r="C22" s="19">
        <v>125</v>
      </c>
      <c r="D22" s="20" t="s">
        <v>35</v>
      </c>
      <c r="E22" s="21">
        <v>5</v>
      </c>
      <c r="F22" s="2">
        <f t="shared" si="0"/>
        <v>625</v>
      </c>
    </row>
    <row r="23" spans="1:6" x14ac:dyDescent="0.3">
      <c r="A23" s="18" t="s">
        <v>36</v>
      </c>
      <c r="B23" s="19"/>
      <c r="C23" s="19">
        <v>500</v>
      </c>
      <c r="D23" s="20" t="s">
        <v>35</v>
      </c>
      <c r="E23" s="21">
        <v>5</v>
      </c>
      <c r="F23" s="2">
        <f t="shared" si="0"/>
        <v>2500</v>
      </c>
    </row>
    <row r="24" spans="1:6" x14ac:dyDescent="0.3">
      <c r="A24" s="18"/>
      <c r="B24" s="19"/>
      <c r="C24" s="19"/>
      <c r="D24" s="20"/>
      <c r="E24" s="21"/>
      <c r="F24" s="2">
        <f>C24*E24</f>
        <v>0</v>
      </c>
    </row>
    <row r="25" spans="1:6" x14ac:dyDescent="0.3">
      <c r="A25" s="18"/>
      <c r="B25" s="19"/>
      <c r="C25" s="19"/>
      <c r="D25" s="20"/>
      <c r="E25" s="21"/>
      <c r="F25" s="2">
        <f>C25*E25</f>
        <v>0</v>
      </c>
    </row>
    <row r="26" spans="1:6" x14ac:dyDescent="0.3">
      <c r="A26" s="15" t="s">
        <v>37</v>
      </c>
      <c r="B26" s="16"/>
      <c r="C26" s="16"/>
      <c r="D26" s="17"/>
      <c r="E26" s="15"/>
      <c r="F26" s="1">
        <f>SUM(F10:F25)</f>
        <v>18515</v>
      </c>
    </row>
    <row r="27" spans="1:6" x14ac:dyDescent="0.3">
      <c r="A27" s="26" t="s">
        <v>38</v>
      </c>
      <c r="B27" s="24"/>
      <c r="C27" s="24"/>
      <c r="D27" s="25"/>
      <c r="E27" s="26"/>
      <c r="F27" s="3">
        <f>F7-F26</f>
        <v>15485</v>
      </c>
    </row>
    <row r="28" spans="1:6" x14ac:dyDescent="0.3">
      <c r="A28" s="27" t="s">
        <v>39</v>
      </c>
      <c r="B28" s="16"/>
      <c r="C28" s="16"/>
      <c r="D28" s="17"/>
      <c r="E28" s="15"/>
      <c r="F28" s="1"/>
    </row>
    <row r="29" spans="1:6" x14ac:dyDescent="0.3">
      <c r="A29" s="18" t="s">
        <v>40</v>
      </c>
      <c r="B29" s="19"/>
      <c r="C29" s="19">
        <v>1</v>
      </c>
      <c r="D29" s="20"/>
      <c r="E29" s="21">
        <v>400</v>
      </c>
      <c r="F29" s="2">
        <f>C29*E29</f>
        <v>400</v>
      </c>
    </row>
    <row r="30" spans="1:6" x14ac:dyDescent="0.3">
      <c r="A30" s="18" t="s">
        <v>41</v>
      </c>
      <c r="B30" s="19"/>
      <c r="C30" s="19">
        <v>1</v>
      </c>
      <c r="D30" s="20"/>
      <c r="E30" s="21">
        <v>120</v>
      </c>
      <c r="F30" s="2">
        <f t="shared" ref="F30:F38" si="1">C30*E30</f>
        <v>120</v>
      </c>
    </row>
    <row r="31" spans="1:6" x14ac:dyDescent="0.3">
      <c r="A31" s="18" t="s">
        <v>42</v>
      </c>
      <c r="B31" s="19"/>
      <c r="C31" s="19">
        <v>1</v>
      </c>
      <c r="D31" s="20"/>
      <c r="E31" s="21">
        <v>120</v>
      </c>
      <c r="F31" s="2">
        <f t="shared" si="1"/>
        <v>120</v>
      </c>
    </row>
    <row r="32" spans="1:6" x14ac:dyDescent="0.3">
      <c r="A32" s="18" t="s">
        <v>43</v>
      </c>
      <c r="B32" s="19"/>
      <c r="C32" s="19">
        <v>1</v>
      </c>
      <c r="D32" s="20"/>
      <c r="E32" s="21">
        <v>3200</v>
      </c>
      <c r="F32" s="2">
        <f t="shared" si="1"/>
        <v>3200</v>
      </c>
    </row>
    <row r="33" spans="1:6" x14ac:dyDescent="0.3">
      <c r="A33" s="18" t="s">
        <v>44</v>
      </c>
      <c r="B33" s="19"/>
      <c r="C33" s="19">
        <v>1</v>
      </c>
      <c r="D33" s="20"/>
      <c r="E33" s="21">
        <v>1000</v>
      </c>
      <c r="F33" s="2">
        <f t="shared" si="1"/>
        <v>1000</v>
      </c>
    </row>
    <row r="34" spans="1:6" x14ac:dyDescent="0.3">
      <c r="A34" s="18" t="s">
        <v>45</v>
      </c>
      <c r="B34" s="19"/>
      <c r="C34" s="19">
        <v>16</v>
      </c>
      <c r="D34" s="20"/>
      <c r="E34" s="21">
        <v>120</v>
      </c>
      <c r="F34" s="2">
        <f t="shared" si="1"/>
        <v>1920</v>
      </c>
    </row>
    <row r="35" spans="1:6" x14ac:dyDescent="0.3">
      <c r="A35" s="18" t="s">
        <v>46</v>
      </c>
      <c r="B35" s="19"/>
      <c r="C35" s="19">
        <v>1</v>
      </c>
      <c r="D35" s="20"/>
      <c r="E35" s="21">
        <v>3300</v>
      </c>
      <c r="F35" s="2">
        <f t="shared" si="1"/>
        <v>3300</v>
      </c>
    </row>
    <row r="36" spans="1:6" x14ac:dyDescent="0.3">
      <c r="A36" s="18" t="s">
        <v>47</v>
      </c>
      <c r="B36" s="19"/>
      <c r="C36" s="19">
        <v>1</v>
      </c>
      <c r="D36" s="20"/>
      <c r="E36" s="21">
        <v>1225</v>
      </c>
      <c r="F36" s="2">
        <f t="shared" si="1"/>
        <v>1225</v>
      </c>
    </row>
    <row r="37" spans="1:6" x14ac:dyDescent="0.3">
      <c r="A37" s="18" t="s">
        <v>48</v>
      </c>
      <c r="B37" s="19"/>
      <c r="C37" s="19">
        <v>5</v>
      </c>
      <c r="D37" s="20"/>
      <c r="E37" s="21">
        <v>125</v>
      </c>
      <c r="F37" s="2">
        <f t="shared" si="1"/>
        <v>625</v>
      </c>
    </row>
    <row r="38" spans="1:6" x14ac:dyDescent="0.3">
      <c r="A38" s="18" t="s">
        <v>49</v>
      </c>
      <c r="B38" s="19"/>
      <c r="C38" s="19">
        <v>1</v>
      </c>
      <c r="D38" s="20"/>
      <c r="E38" s="21">
        <v>500</v>
      </c>
      <c r="F38" s="2">
        <f t="shared" si="1"/>
        <v>500</v>
      </c>
    </row>
    <row r="39" spans="1:6" x14ac:dyDescent="0.3">
      <c r="A39" s="18"/>
      <c r="B39" s="19"/>
      <c r="C39" s="19"/>
      <c r="D39" s="20"/>
      <c r="E39" s="21"/>
      <c r="F39" s="2">
        <f>C39*E39</f>
        <v>0</v>
      </c>
    </row>
    <row r="40" spans="1:6" x14ac:dyDescent="0.3">
      <c r="A40" s="18"/>
      <c r="B40" s="19"/>
      <c r="C40" s="19"/>
      <c r="D40" s="20"/>
      <c r="E40" s="21"/>
      <c r="F40" s="2">
        <f>C40*E40</f>
        <v>0</v>
      </c>
    </row>
    <row r="41" spans="1:6" x14ac:dyDescent="0.3">
      <c r="A41" s="29" t="s">
        <v>50</v>
      </c>
      <c r="B41" s="30"/>
      <c r="C41" s="30"/>
      <c r="D41" s="31"/>
      <c r="E41" s="32"/>
      <c r="F41" s="4">
        <f>SUM(F29:F40)</f>
        <v>12410</v>
      </c>
    </row>
    <row r="42" spans="1:6" x14ac:dyDescent="0.3">
      <c r="A42" s="33" t="s">
        <v>51</v>
      </c>
      <c r="B42" s="34"/>
      <c r="C42" s="34"/>
      <c r="D42" s="35"/>
      <c r="E42" s="36"/>
      <c r="F42" s="5">
        <f>F27-F41</f>
        <v>3075</v>
      </c>
    </row>
    <row r="43" spans="1:6" x14ac:dyDescent="0.3">
      <c r="A43" s="37" t="s">
        <v>52</v>
      </c>
      <c r="B43" s="38"/>
      <c r="C43" s="38"/>
      <c r="D43" s="39"/>
      <c r="E43" s="40"/>
      <c r="F43" s="53">
        <v>1900</v>
      </c>
    </row>
    <row r="44" spans="1:6" x14ac:dyDescent="0.3">
      <c r="A44" s="29" t="s">
        <v>53</v>
      </c>
      <c r="B44" s="41"/>
      <c r="C44" s="41"/>
      <c r="D44" s="42"/>
      <c r="E44" s="43"/>
      <c r="F44" s="53">
        <v>-1500</v>
      </c>
    </row>
    <row r="45" spans="1:6" x14ac:dyDescent="0.3">
      <c r="A45" s="44" t="s">
        <v>54</v>
      </c>
      <c r="B45" s="45"/>
      <c r="C45" s="45"/>
      <c r="D45" s="46"/>
      <c r="E45" s="47"/>
      <c r="F45" s="53">
        <v>-4000</v>
      </c>
    </row>
    <row r="46" spans="1:6" x14ac:dyDescent="0.3">
      <c r="A46" s="48" t="s">
        <v>55</v>
      </c>
      <c r="B46" s="49"/>
      <c r="C46" s="49"/>
      <c r="D46" s="50"/>
      <c r="E46" s="48"/>
      <c r="F46" s="3">
        <f>F42+F43+F44+F45</f>
        <v>-525</v>
      </c>
    </row>
    <row r="47" spans="1:6" x14ac:dyDescent="0.3">
      <c r="A47" s="10" t="s">
        <v>60</v>
      </c>
    </row>
  </sheetData>
  <sheetProtection algorithmName="SHA-512" hashValue="hWsu4h089Y5khGG1SMAOlYqIpDhnsiy3T0IrkM5m9bH9SIHwgRGy/cOgJB2ulclTbNzb+63KypuGeQIUDOTv1A==" saltValue="84l8smLkscTisjxV52/35Q==" spinCount="100000" sheet="1" objects="1" scenarios="1" selectLockedCells="1"/>
  <protectedRanges>
    <protectedRange algorithmName="SHA-512" hashValue="d9899Ot8gBEs6hlEnKmeNfPGJuuV2aCiH5tJVLdGMO+DOZBhzB1O8zKEo0exK3SS3D4poixpkUBVsAlMp8t7Lg==" saltValue="FxEQPwV02JMFMw9oQ408Qg==" spinCount="100000" sqref="F3:F46" name="Områd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Dam</dc:creator>
  <cp:lastModifiedBy>Adam Zweich Krogh Jensen</cp:lastModifiedBy>
  <dcterms:created xsi:type="dcterms:W3CDTF">2021-01-10T12:42:33Z</dcterms:created>
  <dcterms:modified xsi:type="dcterms:W3CDTF">2021-01-11T09:29:25Z</dcterms:modified>
</cp:coreProperties>
</file>